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Direction générale des services\6- STATION CLASSE DE TOURISME\2025\3b\"/>
    </mc:Choice>
  </mc:AlternateContent>
  <xr:revisionPtr revIDLastSave="0" documentId="8_{70196479-0A51-4ED1-8661-489D0F8C5F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cap" sheetId="1" r:id="rId1"/>
    <sheet name="Hôtels" sheetId="2" r:id="rId2"/>
    <sheet name="Campings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2" l="1"/>
  <c r="B8" i="1" l="1"/>
  <c r="D9" i="1"/>
  <c r="J14" i="2"/>
  <c r="I14" i="2"/>
  <c r="G7" i="3"/>
  <c r="F7" i="3"/>
  <c r="K13" i="2"/>
  <c r="I13" i="2"/>
  <c r="I11" i="2"/>
  <c r="D10" i="1"/>
  <c r="D12" i="1" l="1"/>
  <c r="F13" i="1"/>
  <c r="D11" i="1"/>
  <c r="D8" i="1"/>
  <c r="E7" i="1"/>
  <c r="D7" i="1"/>
  <c r="E6" i="1"/>
  <c r="D6" i="1"/>
  <c r="D5" i="1"/>
  <c r="D13" i="1" l="1"/>
  <c r="D15" i="1" s="1"/>
  <c r="E13" i="1"/>
  <c r="F16" i="1" s="1"/>
</calcChain>
</file>

<file path=xl/sharedStrings.xml><?xml version="1.0" encoding="utf-8"?>
<sst xmlns="http://schemas.openxmlformats.org/spreadsheetml/2006/main" count="142" uniqueCount="95">
  <si>
    <t>Capacité d'hébergement de la population non permanente permettant d'obtenir la dénomination touristique et taux de classement des hébergements permettant le classement en station de tourisme</t>
  </si>
  <si>
    <t>Natures d'hébergement</t>
  </si>
  <si>
    <t>Nombres d'unités</t>
  </si>
  <si>
    <t>Coefficients de pondération</t>
  </si>
  <si>
    <t>Totaux</t>
  </si>
  <si>
    <t xml:space="preserve">Nombre d'unités classables </t>
  </si>
  <si>
    <t>Nombres d'unités classées</t>
  </si>
  <si>
    <t>col. 1</t>
  </si>
  <si>
    <t>col. 2</t>
  </si>
  <si>
    <t>col. 3</t>
  </si>
  <si>
    <t>col. 4</t>
  </si>
  <si>
    <t>col. 5</t>
  </si>
  <si>
    <t>col. 6</t>
  </si>
  <si>
    <t>Chambres en hôtellerie classée et non classée (unité = chambre)</t>
  </si>
  <si>
    <t>Lits en résidence de tourisme classée et non classée (unité = lit)</t>
  </si>
  <si>
    <t>Emplacements en terrain de camping   classé et non classé                     (unité = emplacement)</t>
  </si>
  <si>
    <t>Lits en village de vacances et maison familiale de vacances  classés et non classés (unité = lit)</t>
  </si>
  <si>
    <t>Chambre d’hôtes (unité = chambre)</t>
  </si>
  <si>
    <t>Anneaux de plaisance (unité = anneau)</t>
  </si>
  <si>
    <t>Capacité totale d'hébergement d'une population non permanente (A) :</t>
  </si>
  <si>
    <t>Population municipale résultant du dernier recensement (B) :</t>
  </si>
  <si>
    <t>Capacité d'hébergement de la population non permanente (A/B en %)</t>
  </si>
  <si>
    <t>Part des hébergements classés (%)</t>
  </si>
  <si>
    <t xml:space="preserve">Toutes les cases à fond bleu doivent être remplies </t>
  </si>
  <si>
    <t>Logements meublés classés et non classés (unité = logement)</t>
  </si>
  <si>
    <t>Résidences secondaires (unité = résidence)</t>
  </si>
  <si>
    <t>COMMUNE DE CONCARNEAU</t>
  </si>
  <si>
    <t>DATE DE CLASSEMENT</t>
  </si>
  <si>
    <t>TYPE D'HÉBERGEMENT</t>
  </si>
  <si>
    <t>CLASSEMENT</t>
  </si>
  <si>
    <t>NOM COMMERCIAL</t>
  </si>
  <si>
    <t>ADRESSE</t>
  </si>
  <si>
    <t>CODE POSTAL</t>
  </si>
  <si>
    <t>COMMUNE</t>
  </si>
  <si>
    <t>SITE INTERNET</t>
  </si>
  <si>
    <t>CAPACITÉ D'ACCUEIL (PERSONNES)</t>
  </si>
  <si>
    <t>NOMBRE DE CHAMBRES</t>
  </si>
  <si>
    <t>NOMBRE D'EMPLACEMENTS</t>
  </si>
  <si>
    <t>NOMBRE D'UNITÉS D'HABITATION</t>
  </si>
  <si>
    <t>HÔTEL DE TOURISME</t>
  </si>
  <si>
    <t>3 étoiles</t>
  </si>
  <si>
    <t>-</t>
  </si>
  <si>
    <t>BRIT HÔTEL DE L'OCÉAN</t>
  </si>
  <si>
    <t>2 rue des Sables Blancs</t>
  </si>
  <si>
    <t>CONCARNEAU</t>
  </si>
  <si>
    <t>https://concarneau.brithotel.fr/</t>
  </si>
  <si>
    <t>BRIT HÔTEL DES HALLES</t>
  </si>
  <si>
    <t>Place de l'Hôtel de Ville</t>
  </si>
  <si>
    <t>https://www.hoteldeshalles.com/</t>
  </si>
  <si>
    <t>HÔTEL DE FRANCE ET D'EUROPE</t>
  </si>
  <si>
    <t>9 Avenue de la gare</t>
  </si>
  <si>
    <t>http://www.hotel-france-europe.com</t>
  </si>
  <si>
    <t>2 étoiles</t>
  </si>
  <si>
    <t>HÔTEL DU PORT</t>
  </si>
  <si>
    <t>11 bis avenue Pierre Guéguin</t>
  </si>
  <si>
    <t>https://www.hotelduport-concarneau29.com/</t>
  </si>
  <si>
    <t>HÔTEL IBIS BUDGET CONCARNEAU</t>
  </si>
  <si>
    <t>Rue de la Croix Neuve</t>
  </si>
  <si>
    <t>http://www.accorhotels.com/fr/hotel-5080-ibis-budget-concarneau/index.shtml</t>
  </si>
  <si>
    <t>HÔTEL KERMOR</t>
  </si>
  <si>
    <t>37 rue des sables blancs</t>
  </si>
  <si>
    <t>http://www.hotel-kermor.com/</t>
  </si>
  <si>
    <t>4 étoiles</t>
  </si>
  <si>
    <t>HÔTEL LES SABLES BLANCS</t>
  </si>
  <si>
    <t>45 rue des Sables Blancs</t>
  </si>
  <si>
    <t>www.hotel-les-sables-blancs.com</t>
  </si>
  <si>
    <t>HÔTEL RESTAURANT LES OCÉANIDES</t>
  </si>
  <si>
    <t>3 RUE DU LIN</t>
  </si>
  <si>
    <t>http://www.lesoceanides.com/</t>
  </si>
  <si>
    <t>RÉSIDENCE DE TOURISME</t>
  </si>
  <si>
    <t>THALASSO CONCARNEAU SPA MARIN RESORT</t>
  </si>
  <si>
    <t>36 rue des Sables Blancs</t>
  </si>
  <si>
    <t>https://www.thalasso-resort-concarneau.com/</t>
  </si>
  <si>
    <t>HOTEL MODERN</t>
  </si>
  <si>
    <t>HOTEL</t>
  </si>
  <si>
    <t>Non classé</t>
  </si>
  <si>
    <t>5 rue du Lin</t>
  </si>
  <si>
    <t>TOTAL</t>
  </si>
  <si>
    <t>CAMPING</t>
  </si>
  <si>
    <t>CAMPING DE LOCHRIST</t>
  </si>
  <si>
    <t>Route de Quimper</t>
  </si>
  <si>
    <t>CAMPING DU MOULIN D'AURORE</t>
  </si>
  <si>
    <t>49 rue de trégunc</t>
  </si>
  <si>
    <t>5 étoiles</t>
  </si>
  <si>
    <t>CAMPING LE CABELLOU PLAGE</t>
  </si>
  <si>
    <t>Avenue du Cabellou</t>
  </si>
  <si>
    <t>CAMPING LES PRÉS VERTS</t>
  </si>
  <si>
    <t>Chemin de Kernous</t>
  </si>
  <si>
    <t>CAMPING LES SABLES BLANCS</t>
  </si>
  <si>
    <t>17 Avenue du dorlett</t>
  </si>
  <si>
    <t>TOTAL CAMPINGS</t>
  </si>
  <si>
    <t>10 + 1 en rénovation + 1 en construction</t>
  </si>
  <si>
    <t>HOTEL B&amp;B</t>
  </si>
  <si>
    <t>2 rue Louis René Villerme</t>
  </si>
  <si>
    <t>thomas.vigneau@gmail.com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</si>
</sst>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0" fillId="2" borderId="11" xfId="0" applyFill="1" applyBorder="1" applyAlignment="1" applyProtection="1">
      <alignment vertical="center" wrapText="1"/>
      <protection locked="0"/>
    </xf>
    <xf numFmtId="0" fontId="1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10" fontId="1" fillId="3" borderId="11" xfId="0" applyNumberFormat="1" applyFont="1" applyFill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10" fontId="1" fillId="3" borderId="6" xfId="0" applyNumberFormat="1" applyFont="1" applyFill="1" applyBorder="1" applyAlignment="1">
      <alignment vertical="center" wrapText="1"/>
    </xf>
    <xf numFmtId="0" fontId="2" fillId="0" borderId="0" xfId="0" applyFont="1"/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4" fontId="0" fillId="0" borderId="11" xfId="0" applyNumberFormat="1" applyBorder="1" applyAlignment="1">
      <alignment horizontal="center"/>
    </xf>
    <xf numFmtId="0" fontId="0" fillId="0" borderId="11" xfId="0" applyBorder="1"/>
    <xf numFmtId="0" fontId="3" fillId="0" borderId="0" xfId="0" applyFont="1"/>
    <xf numFmtId="14" fontId="0" fillId="0" borderId="11" xfId="0" applyNumberFormat="1" applyBorder="1"/>
    <xf numFmtId="0" fontId="3" fillId="4" borderId="11" xfId="0" applyFont="1" applyFill="1" applyBorder="1"/>
    <xf numFmtId="0" fontId="3" fillId="4" borderId="8" xfId="0" applyFont="1" applyFill="1" applyBorder="1" applyAlignment="1">
      <alignment horizontal="right"/>
    </xf>
    <xf numFmtId="0" fontId="5" fillId="0" borderId="11" xfId="1" applyFont="1" applyBorder="1"/>
    <xf numFmtId="0" fontId="3" fillId="4" borderId="1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3" fillId="4" borderId="11" xfId="0" applyFon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homas.vigneau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zoomScale="121" zoomScaleNormal="121" workbookViewId="0">
      <selection activeCell="E9" sqref="E9"/>
    </sheetView>
  </sheetViews>
  <sheetFormatPr baseColWidth="10" defaultRowHeight="15" x14ac:dyDescent="0.25"/>
  <cols>
    <col min="1" max="1" width="60.140625" customWidth="1"/>
    <col min="3" max="3" width="13.42578125" customWidth="1"/>
    <col min="6" max="6" width="11.42578125" customWidth="1"/>
  </cols>
  <sheetData>
    <row r="1" spans="1:7" ht="21" customHeight="1" x14ac:dyDescent="0.25">
      <c r="A1" s="48" t="s">
        <v>26</v>
      </c>
      <c r="B1" s="48"/>
      <c r="C1" s="48"/>
      <c r="D1" s="48"/>
      <c r="E1" s="48"/>
      <c r="F1" s="48"/>
    </row>
    <row r="2" spans="1:7" ht="54.75" customHeight="1" thickBot="1" x14ac:dyDescent="0.3">
      <c r="A2" s="49" t="s">
        <v>0</v>
      </c>
      <c r="B2" s="49"/>
      <c r="C2" s="49"/>
      <c r="D2" s="49"/>
      <c r="E2" s="49"/>
      <c r="F2" s="49"/>
    </row>
    <row r="3" spans="1:7" ht="38.25" x14ac:dyDescent="0.25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</row>
    <row r="4" spans="1:7" ht="15.75" thickBot="1" x14ac:dyDescent="0.3">
      <c r="A4" s="4" t="s">
        <v>7</v>
      </c>
      <c r="B4" s="5" t="s">
        <v>8</v>
      </c>
      <c r="C4" s="5" t="s">
        <v>9</v>
      </c>
      <c r="D4" s="5" t="s">
        <v>10</v>
      </c>
      <c r="E4" s="5" t="s">
        <v>11</v>
      </c>
      <c r="F4" s="6" t="s">
        <v>12</v>
      </c>
    </row>
    <row r="5" spans="1:7" ht="13.5" customHeight="1" x14ac:dyDescent="0.25">
      <c r="A5" s="7" t="s">
        <v>13</v>
      </c>
      <c r="B5" s="26">
        <v>279</v>
      </c>
      <c r="C5" s="8">
        <v>2</v>
      </c>
      <c r="D5" s="9">
        <f>B5*C5</f>
        <v>558</v>
      </c>
      <c r="E5" s="31">
        <v>279</v>
      </c>
      <c r="F5" s="27">
        <v>266</v>
      </c>
    </row>
    <row r="6" spans="1:7" ht="13.5" customHeight="1" x14ac:dyDescent="0.25">
      <c r="A6" s="10" t="s">
        <v>14</v>
      </c>
      <c r="B6" s="25">
        <v>104</v>
      </c>
      <c r="C6" s="12">
        <v>1</v>
      </c>
      <c r="D6" s="13">
        <f t="shared" ref="D6:D12" si="0">B6*C6</f>
        <v>104</v>
      </c>
      <c r="E6" s="32">
        <f>B6</f>
        <v>104</v>
      </c>
      <c r="F6" s="28">
        <v>104</v>
      </c>
    </row>
    <row r="7" spans="1:7" ht="24.95" customHeight="1" x14ac:dyDescent="0.25">
      <c r="A7" s="10" t="s">
        <v>15</v>
      </c>
      <c r="B7" s="25">
        <v>763</v>
      </c>
      <c r="C7" s="12">
        <v>3</v>
      </c>
      <c r="D7" s="13">
        <f t="shared" si="0"/>
        <v>2289</v>
      </c>
      <c r="E7" s="32">
        <f>B7</f>
        <v>763</v>
      </c>
      <c r="F7" s="28">
        <v>763</v>
      </c>
    </row>
    <row r="8" spans="1:7" ht="24.95" customHeight="1" x14ac:dyDescent="0.25">
      <c r="A8" s="10" t="s">
        <v>16</v>
      </c>
      <c r="B8" s="25">
        <f>36+142</f>
        <v>178</v>
      </c>
      <c r="C8" s="12">
        <v>1</v>
      </c>
      <c r="D8" s="13">
        <f t="shared" si="0"/>
        <v>178</v>
      </c>
      <c r="E8" s="32">
        <v>178</v>
      </c>
      <c r="F8" s="28">
        <v>0</v>
      </c>
      <c r="G8" s="30"/>
    </row>
    <row r="9" spans="1:7" ht="15" customHeight="1" x14ac:dyDescent="0.25">
      <c r="A9" s="10" t="s">
        <v>25</v>
      </c>
      <c r="B9" s="25">
        <v>1738</v>
      </c>
      <c r="C9" s="12">
        <v>5</v>
      </c>
      <c r="D9" s="13">
        <f>B9*C9</f>
        <v>8690</v>
      </c>
      <c r="E9" s="33"/>
      <c r="F9" s="34"/>
    </row>
    <row r="10" spans="1:7" x14ac:dyDescent="0.25">
      <c r="A10" s="10" t="s">
        <v>24</v>
      </c>
      <c r="B10" s="25">
        <v>737</v>
      </c>
      <c r="C10" s="12">
        <v>4</v>
      </c>
      <c r="D10" s="13">
        <f t="shared" si="0"/>
        <v>2948</v>
      </c>
      <c r="E10" s="34"/>
      <c r="F10" s="34"/>
    </row>
    <row r="11" spans="1:7" ht="13.5" customHeight="1" x14ac:dyDescent="0.25">
      <c r="A11" s="10" t="s">
        <v>17</v>
      </c>
      <c r="B11" s="25">
        <v>22</v>
      </c>
      <c r="C11" s="12">
        <v>2</v>
      </c>
      <c r="D11" s="13">
        <f t="shared" si="0"/>
        <v>44</v>
      </c>
      <c r="E11" s="33"/>
      <c r="F11" s="34"/>
    </row>
    <row r="12" spans="1:7" ht="13.5" customHeight="1" thickBot="1" x14ac:dyDescent="0.3">
      <c r="A12" s="16" t="s">
        <v>18</v>
      </c>
      <c r="B12" s="29">
        <v>52</v>
      </c>
      <c r="C12" s="17">
        <v>4</v>
      </c>
      <c r="D12" s="18">
        <f t="shared" si="0"/>
        <v>208</v>
      </c>
      <c r="E12" s="35"/>
      <c r="F12" s="36"/>
    </row>
    <row r="13" spans="1:7" x14ac:dyDescent="0.25">
      <c r="A13" s="50" t="s">
        <v>19</v>
      </c>
      <c r="B13" s="51"/>
      <c r="C13" s="51"/>
      <c r="D13" s="19">
        <f>SUM(D5:D12)</f>
        <v>15019</v>
      </c>
      <c r="E13" s="2">
        <f>SUM(E5:E8)</f>
        <v>1324</v>
      </c>
      <c r="F13" s="3">
        <f>SUM(F5:F8)</f>
        <v>1133</v>
      </c>
    </row>
    <row r="14" spans="1:7" x14ac:dyDescent="0.25">
      <c r="A14" s="52" t="s">
        <v>20</v>
      </c>
      <c r="B14" s="53"/>
      <c r="C14" s="53"/>
      <c r="D14" s="11">
        <v>20607</v>
      </c>
      <c r="E14" s="14"/>
      <c r="F14" s="15"/>
    </row>
    <row r="15" spans="1:7" x14ac:dyDescent="0.25">
      <c r="A15" s="52" t="s">
        <v>21</v>
      </c>
      <c r="B15" s="53"/>
      <c r="C15" s="53"/>
      <c r="D15" s="20">
        <f>D13/D14</f>
        <v>0.72883000922016794</v>
      </c>
      <c r="E15" s="21"/>
      <c r="F15" s="22"/>
    </row>
    <row r="16" spans="1:7" ht="15.75" thickBot="1" x14ac:dyDescent="0.3">
      <c r="A16" s="46" t="s">
        <v>22</v>
      </c>
      <c r="B16" s="47"/>
      <c r="C16" s="47"/>
      <c r="D16" s="47"/>
      <c r="E16" s="47"/>
      <c r="F16" s="23">
        <f>F13/E13</f>
        <v>0.85574018126888218</v>
      </c>
    </row>
    <row r="18" spans="1:1" x14ac:dyDescent="0.25">
      <c r="A18" s="24" t="s">
        <v>23</v>
      </c>
    </row>
  </sheetData>
  <protectedRanges>
    <protectedRange algorithmName="SHA-512" hashValue="GkNSL2WdXAZFhw0nlJ7WVWmh4dNFSpHhYEljiAYnQYiXGNk1mGUy3qEGTrwtwo9qoMh3eOgMqE8MkHEZ5tpcdg==" saltValue="zmRCEpXFHkngt9s8KxRuXA==" spinCount="100000" sqref="D14 F5:F9 B5:B9 B11:B12" name="Plage1_2"/>
    <protectedRange algorithmName="SHA-512" hashValue="GkNSL2WdXAZFhw0nlJ7WVWmh4dNFSpHhYEljiAYnQYiXGNk1mGUy3qEGTrwtwo9qoMh3eOgMqE8MkHEZ5tpcdg==" saltValue="zmRCEpXFHkngt9s8KxRuXA==" spinCount="100000" sqref="B10" name="Plage1"/>
  </protectedRanges>
  <mergeCells count="6">
    <mergeCell ref="A16:E16"/>
    <mergeCell ref="A1:F1"/>
    <mergeCell ref="A2:F2"/>
    <mergeCell ref="A13:C13"/>
    <mergeCell ref="A14:C14"/>
    <mergeCell ref="A15:C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5"/>
  <sheetViews>
    <sheetView workbookViewId="0">
      <selection activeCell="J2" sqref="J2:J9"/>
    </sheetView>
  </sheetViews>
  <sheetFormatPr baseColWidth="10" defaultRowHeight="15" x14ac:dyDescent="0.25"/>
  <cols>
    <col min="1" max="1" width="12.7109375" customWidth="1"/>
    <col min="2" max="2" width="23.140625" bestFit="1" customWidth="1"/>
    <col min="4" max="4" width="41.42578125" bestFit="1" customWidth="1"/>
    <col min="5" max="5" width="27.140625" bestFit="1" customWidth="1"/>
    <col min="7" max="7" width="13.5703125" bestFit="1" customWidth="1"/>
    <col min="8" max="8" width="74.140625" bestFit="1" customWidth="1"/>
    <col min="9" max="9" width="14.42578125" customWidth="1"/>
    <col min="11" max="11" width="13.7109375" customWidth="1"/>
  </cols>
  <sheetData>
    <row r="1" spans="1:11" ht="53.25" customHeight="1" x14ac:dyDescent="0.25">
      <c r="A1" s="44" t="s">
        <v>27</v>
      </c>
      <c r="B1" s="45" t="s">
        <v>28</v>
      </c>
      <c r="C1" s="45" t="s">
        <v>29</v>
      </c>
      <c r="D1" s="45" t="s">
        <v>30</v>
      </c>
      <c r="E1" s="45" t="s">
        <v>31</v>
      </c>
      <c r="F1" s="45" t="s">
        <v>32</v>
      </c>
      <c r="G1" s="45" t="s">
        <v>33</v>
      </c>
      <c r="H1" s="45" t="s">
        <v>34</v>
      </c>
      <c r="I1" s="44" t="s">
        <v>35</v>
      </c>
      <c r="J1" s="44" t="s">
        <v>36</v>
      </c>
      <c r="K1" s="44" t="s">
        <v>38</v>
      </c>
    </row>
    <row r="2" spans="1:11" x14ac:dyDescent="0.25">
      <c r="A2" s="37">
        <v>44746</v>
      </c>
      <c r="B2" s="38" t="s">
        <v>39</v>
      </c>
      <c r="C2" s="38" t="s">
        <v>40</v>
      </c>
      <c r="D2" s="38" t="s">
        <v>42</v>
      </c>
      <c r="E2" s="38" t="s">
        <v>43</v>
      </c>
      <c r="F2" s="38">
        <v>29900</v>
      </c>
      <c r="G2" s="38" t="s">
        <v>44</v>
      </c>
      <c r="H2" s="38" t="s">
        <v>45</v>
      </c>
      <c r="I2" s="38">
        <v>199</v>
      </c>
      <c r="J2" s="38">
        <v>70</v>
      </c>
      <c r="K2" s="38" t="s">
        <v>41</v>
      </c>
    </row>
    <row r="3" spans="1:11" x14ac:dyDescent="0.25">
      <c r="A3" s="37">
        <v>44322</v>
      </c>
      <c r="B3" s="38" t="s">
        <v>39</v>
      </c>
      <c r="C3" s="38" t="s">
        <v>40</v>
      </c>
      <c r="D3" s="38" t="s">
        <v>46</v>
      </c>
      <c r="E3" s="38" t="s">
        <v>47</v>
      </c>
      <c r="F3" s="38">
        <v>29900</v>
      </c>
      <c r="G3" s="38" t="s">
        <v>44</v>
      </c>
      <c r="H3" s="38" t="s">
        <v>48</v>
      </c>
      <c r="I3" s="38">
        <v>47</v>
      </c>
      <c r="J3" s="38">
        <v>25</v>
      </c>
      <c r="K3" s="38" t="s">
        <v>41</v>
      </c>
    </row>
    <row r="4" spans="1:11" x14ac:dyDescent="0.25">
      <c r="A4" s="37">
        <v>44902</v>
      </c>
      <c r="B4" s="38" t="s">
        <v>39</v>
      </c>
      <c r="C4" s="38" t="s">
        <v>40</v>
      </c>
      <c r="D4" s="38" t="s">
        <v>49</v>
      </c>
      <c r="E4" s="38" t="s">
        <v>50</v>
      </c>
      <c r="F4" s="38">
        <v>29900</v>
      </c>
      <c r="G4" s="38" t="s">
        <v>44</v>
      </c>
      <c r="H4" s="38" t="s">
        <v>51</v>
      </c>
      <c r="I4" s="38">
        <v>49</v>
      </c>
      <c r="J4" s="38">
        <v>22</v>
      </c>
      <c r="K4" s="38" t="s">
        <v>41</v>
      </c>
    </row>
    <row r="5" spans="1:11" x14ac:dyDescent="0.25">
      <c r="A5" s="37">
        <v>44315</v>
      </c>
      <c r="B5" s="38" t="s">
        <v>39</v>
      </c>
      <c r="C5" s="38" t="s">
        <v>52</v>
      </c>
      <c r="D5" s="38" t="s">
        <v>53</v>
      </c>
      <c r="E5" s="38" t="s">
        <v>54</v>
      </c>
      <c r="F5" s="38">
        <v>29900</v>
      </c>
      <c r="G5" s="38" t="s">
        <v>44</v>
      </c>
      <c r="H5" s="38" t="s">
        <v>55</v>
      </c>
      <c r="I5" s="38">
        <v>26</v>
      </c>
      <c r="J5" s="38">
        <v>12</v>
      </c>
      <c r="K5" s="38" t="s">
        <v>41</v>
      </c>
    </row>
    <row r="6" spans="1:11" x14ac:dyDescent="0.25">
      <c r="A6" s="37">
        <v>44949</v>
      </c>
      <c r="B6" s="38" t="s">
        <v>39</v>
      </c>
      <c r="C6" s="38" t="s">
        <v>52</v>
      </c>
      <c r="D6" s="38" t="s">
        <v>56</v>
      </c>
      <c r="E6" s="38" t="s">
        <v>57</v>
      </c>
      <c r="F6" s="38">
        <v>29900</v>
      </c>
      <c r="G6" s="38" t="s">
        <v>44</v>
      </c>
      <c r="H6" s="38" t="s">
        <v>58</v>
      </c>
      <c r="I6" s="38">
        <v>173</v>
      </c>
      <c r="J6" s="38">
        <v>76</v>
      </c>
      <c r="K6" s="38" t="s">
        <v>41</v>
      </c>
    </row>
    <row r="7" spans="1:11" x14ac:dyDescent="0.25">
      <c r="A7" s="37">
        <v>44908</v>
      </c>
      <c r="B7" s="38" t="s">
        <v>39</v>
      </c>
      <c r="C7" s="38" t="s">
        <v>40</v>
      </c>
      <c r="D7" s="38" t="s">
        <v>59</v>
      </c>
      <c r="E7" s="38" t="s">
        <v>60</v>
      </c>
      <c r="F7" s="38">
        <v>29900</v>
      </c>
      <c r="G7" s="38" t="s">
        <v>44</v>
      </c>
      <c r="H7" s="38" t="s">
        <v>61</v>
      </c>
      <c r="I7" s="38">
        <v>24</v>
      </c>
      <c r="J7" s="38">
        <v>11</v>
      </c>
      <c r="K7" s="38" t="s">
        <v>41</v>
      </c>
    </row>
    <row r="8" spans="1:11" x14ac:dyDescent="0.25">
      <c r="A8" s="37">
        <v>44880</v>
      </c>
      <c r="B8" s="38" t="s">
        <v>39</v>
      </c>
      <c r="C8" s="38" t="s">
        <v>62</v>
      </c>
      <c r="D8" s="38" t="s">
        <v>63</v>
      </c>
      <c r="E8" s="38" t="s">
        <v>64</v>
      </c>
      <c r="F8" s="38">
        <v>29900</v>
      </c>
      <c r="G8" s="38" t="s">
        <v>44</v>
      </c>
      <c r="H8" s="38" t="s">
        <v>65</v>
      </c>
      <c r="I8" s="38">
        <v>42</v>
      </c>
      <c r="J8" s="38">
        <v>21</v>
      </c>
      <c r="K8" s="38" t="s">
        <v>41</v>
      </c>
    </row>
    <row r="9" spans="1:11" x14ac:dyDescent="0.25">
      <c r="A9" s="37">
        <v>45406</v>
      </c>
      <c r="B9" s="38" t="s">
        <v>39</v>
      </c>
      <c r="C9" s="38" t="s">
        <v>52</v>
      </c>
      <c r="D9" s="38" t="s">
        <v>66</v>
      </c>
      <c r="E9" s="38" t="s">
        <v>67</v>
      </c>
      <c r="F9" s="38">
        <v>29900</v>
      </c>
      <c r="G9" s="38" t="s">
        <v>44</v>
      </c>
      <c r="H9" s="38" t="s">
        <v>68</v>
      </c>
      <c r="I9" s="38">
        <v>59</v>
      </c>
      <c r="J9" s="38">
        <v>29</v>
      </c>
      <c r="K9" s="38" t="s">
        <v>41</v>
      </c>
    </row>
    <row r="10" spans="1:11" x14ac:dyDescent="0.25">
      <c r="A10" s="37">
        <v>44915</v>
      </c>
      <c r="B10" s="38" t="s">
        <v>69</v>
      </c>
      <c r="C10" s="38" t="s">
        <v>62</v>
      </c>
      <c r="D10" s="38" t="s">
        <v>70</v>
      </c>
      <c r="E10" s="38" t="s">
        <v>71</v>
      </c>
      <c r="F10" s="38">
        <v>29900</v>
      </c>
      <c r="G10" s="38" t="s">
        <v>44</v>
      </c>
      <c r="H10" s="38" t="s">
        <v>72</v>
      </c>
      <c r="I10" s="38">
        <v>333</v>
      </c>
      <c r="J10" s="38" t="s">
        <v>41</v>
      </c>
      <c r="K10" s="38">
        <v>104</v>
      </c>
    </row>
    <row r="11" spans="1:11" x14ac:dyDescent="0.25">
      <c r="A11" s="38"/>
      <c r="B11" s="38" t="s">
        <v>74</v>
      </c>
      <c r="C11" s="38" t="s">
        <v>75</v>
      </c>
      <c r="D11" s="38" t="s">
        <v>73</v>
      </c>
      <c r="E11" s="38" t="s">
        <v>76</v>
      </c>
      <c r="F11" s="38">
        <v>29900</v>
      </c>
      <c r="G11" s="38" t="s">
        <v>44</v>
      </c>
      <c r="H11" s="38"/>
      <c r="I11" s="38">
        <f>J11*2</f>
        <v>26</v>
      </c>
      <c r="J11" s="38">
        <v>13</v>
      </c>
      <c r="K11" s="38"/>
    </row>
    <row r="12" spans="1:11" x14ac:dyDescent="0.25">
      <c r="A12" s="38"/>
      <c r="B12" s="38" t="s">
        <v>39</v>
      </c>
      <c r="C12" s="38" t="s">
        <v>75</v>
      </c>
      <c r="D12" s="38" t="s">
        <v>92</v>
      </c>
      <c r="E12" s="38" t="s">
        <v>93</v>
      </c>
      <c r="F12" s="38">
        <v>29900</v>
      </c>
      <c r="G12" s="38" t="s">
        <v>44</v>
      </c>
      <c r="H12" s="43" t="s">
        <v>94</v>
      </c>
      <c r="I12" s="38"/>
      <c r="J12" s="38">
        <v>62</v>
      </c>
      <c r="K12" s="38"/>
    </row>
    <row r="13" spans="1:11" x14ac:dyDescent="0.25">
      <c r="H13" s="42" t="s">
        <v>77</v>
      </c>
      <c r="I13" s="42">
        <f>SUM(I2:I11)</f>
        <v>978</v>
      </c>
      <c r="J13" s="42">
        <f>SUM(J2:J12)</f>
        <v>341</v>
      </c>
      <c r="K13" s="42">
        <f t="shared" ref="K13" si="0">SUM(K2:K11)</f>
        <v>104</v>
      </c>
    </row>
    <row r="14" spans="1:11" x14ac:dyDescent="0.25">
      <c r="I14">
        <f>I13-I10</f>
        <v>645</v>
      </c>
      <c r="J14">
        <f>J13-J11</f>
        <v>328</v>
      </c>
    </row>
    <row r="15" spans="1:11" x14ac:dyDescent="0.25">
      <c r="B15" t="s">
        <v>91</v>
      </c>
    </row>
  </sheetData>
  <hyperlinks>
    <hyperlink ref="H12" r:id="rId1" xr:uid="{00000000-0004-0000-0100-000000000000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"/>
  <sheetViews>
    <sheetView workbookViewId="0">
      <selection activeCell="D16" sqref="D16"/>
    </sheetView>
  </sheetViews>
  <sheetFormatPr baseColWidth="10" defaultRowHeight="15" x14ac:dyDescent="0.25"/>
  <cols>
    <col min="1" max="1" width="20.28515625" bestFit="1" customWidth="1"/>
    <col min="2" max="2" width="23.140625" bestFit="1" customWidth="1"/>
    <col min="3" max="3" width="12.5703125" customWidth="1"/>
    <col min="4" max="4" width="30.140625" bestFit="1" customWidth="1"/>
    <col min="5" max="5" width="19.7109375" bestFit="1" customWidth="1"/>
    <col min="6" max="6" width="32" bestFit="1" customWidth="1"/>
    <col min="7" max="7" width="25.5703125" bestFit="1" customWidth="1"/>
  </cols>
  <sheetData>
    <row r="1" spans="1:7" s="39" customFormat="1" ht="23.25" customHeight="1" x14ac:dyDescent="0.25">
      <c r="A1" s="41" t="s">
        <v>27</v>
      </c>
      <c r="B1" s="41" t="s">
        <v>28</v>
      </c>
      <c r="C1" s="41" t="s">
        <v>29</v>
      </c>
      <c r="D1" s="41" t="s">
        <v>30</v>
      </c>
      <c r="E1" s="41" t="s">
        <v>31</v>
      </c>
      <c r="F1" s="41" t="s">
        <v>35</v>
      </c>
      <c r="G1" s="41" t="s">
        <v>37</v>
      </c>
    </row>
    <row r="2" spans="1:7" x14ac:dyDescent="0.25">
      <c r="A2" s="40">
        <v>45574</v>
      </c>
      <c r="B2" s="38" t="s">
        <v>78</v>
      </c>
      <c r="C2" s="38" t="s">
        <v>52</v>
      </c>
      <c r="D2" s="38" t="s">
        <v>79</v>
      </c>
      <c r="E2" s="38" t="s">
        <v>80</v>
      </c>
      <c r="F2" s="38">
        <v>255</v>
      </c>
      <c r="G2" s="38">
        <v>85</v>
      </c>
    </row>
    <row r="3" spans="1:7" x14ac:dyDescent="0.25">
      <c r="A3" s="40">
        <v>44851</v>
      </c>
      <c r="B3" s="38" t="s">
        <v>78</v>
      </c>
      <c r="C3" s="38" t="s">
        <v>52</v>
      </c>
      <c r="D3" s="38" t="s">
        <v>81</v>
      </c>
      <c r="E3" s="38" t="s">
        <v>82</v>
      </c>
      <c r="F3" s="38">
        <v>510</v>
      </c>
      <c r="G3" s="38">
        <v>170</v>
      </c>
    </row>
    <row r="4" spans="1:7" x14ac:dyDescent="0.25">
      <c r="A4" s="40">
        <v>45552</v>
      </c>
      <c r="B4" s="38" t="s">
        <v>78</v>
      </c>
      <c r="C4" s="38" t="s">
        <v>83</v>
      </c>
      <c r="D4" s="38" t="s">
        <v>84</v>
      </c>
      <c r="E4" s="38" t="s">
        <v>85</v>
      </c>
      <c r="F4" s="38">
        <v>651</v>
      </c>
      <c r="G4" s="38">
        <v>217</v>
      </c>
    </row>
    <row r="5" spans="1:7" x14ac:dyDescent="0.25">
      <c r="A5" s="40">
        <v>44722</v>
      </c>
      <c r="B5" s="38" t="s">
        <v>78</v>
      </c>
      <c r="C5" s="38" t="s">
        <v>40</v>
      </c>
      <c r="D5" s="38" t="s">
        <v>86</v>
      </c>
      <c r="E5" s="38" t="s">
        <v>87</v>
      </c>
      <c r="F5" s="38">
        <v>426</v>
      </c>
      <c r="G5" s="38">
        <v>142</v>
      </c>
    </row>
    <row r="6" spans="1:7" x14ac:dyDescent="0.25">
      <c r="A6" s="40">
        <v>44784</v>
      </c>
      <c r="B6" s="38" t="s">
        <v>78</v>
      </c>
      <c r="C6" s="38" t="s">
        <v>62</v>
      </c>
      <c r="D6" s="38" t="s">
        <v>88</v>
      </c>
      <c r="E6" s="38" t="s">
        <v>89</v>
      </c>
      <c r="F6" s="38">
        <v>447</v>
      </c>
      <c r="G6" s="38">
        <v>149</v>
      </c>
    </row>
    <row r="7" spans="1:7" x14ac:dyDescent="0.25">
      <c r="D7" s="54" t="s">
        <v>90</v>
      </c>
      <c r="E7" s="54"/>
      <c r="F7" s="41">
        <f>SUM(F2:F6)</f>
        <v>2289</v>
      </c>
      <c r="G7" s="41">
        <f>SUM(G2:G6)</f>
        <v>763</v>
      </c>
    </row>
  </sheetData>
  <mergeCells count="1">
    <mergeCell ref="D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Recap</vt:lpstr>
      <vt:lpstr>Hôtels</vt:lpstr>
      <vt:lpstr>Campings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POFILET Othilie</dc:creator>
  <cp:lastModifiedBy>Stéphanie Gouez</cp:lastModifiedBy>
  <dcterms:created xsi:type="dcterms:W3CDTF">2024-07-16T10:07:15Z</dcterms:created>
  <dcterms:modified xsi:type="dcterms:W3CDTF">2026-04-15T08:17:14Z</dcterms:modified>
</cp:coreProperties>
</file>